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amp64\www\slai\info\docs\"/>
    </mc:Choice>
  </mc:AlternateContent>
  <xr:revisionPtr revIDLastSave="0" documentId="13_ncr:1_{98D343E5-7804-4C65-9AB2-660368C00701}" xr6:coauthVersionLast="47" xr6:coauthVersionMax="47" xr10:uidLastSave="{00000000-0000-0000-0000-000000000000}"/>
  <bookViews>
    <workbookView xWindow="-98" yWindow="-98" windowWidth="21795" windowHeight="13096" xr2:uid="{6C29FBDC-1AC9-4D99-B736-5B7C82774C5A}"/>
  </bookViews>
  <sheets>
    <sheet name="Summary" sheetId="1" r:id="rId1"/>
  </sheets>
  <externalReferences>
    <externalReference r:id="rId2"/>
  </externalReferences>
  <definedNames>
    <definedName name="CatLook">#REF!</definedName>
    <definedName name="CYr">#REF!</definedName>
    <definedName name="CYrNoDash">#REF!</definedName>
    <definedName name="_xlnm.Print_Area" localSheetId="0">Summary!$I$7:$R$31</definedName>
    <definedName name="_xlnm.Print_Titles" localSheetId="0">Summary!$A:$B,Summary!$1:$6</definedName>
    <definedName name="Pyr">#REF!</definedName>
    <definedName name="PYrNoDas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F29" i="1"/>
  <c r="D29" i="1"/>
  <c r="C29" i="1"/>
  <c r="G28" i="1"/>
  <c r="F28" i="1"/>
  <c r="H28" i="1" s="1"/>
  <c r="D28" i="1"/>
  <c r="E28" i="1" s="1"/>
  <c r="C28" i="1"/>
  <c r="G27" i="1"/>
  <c r="F27" i="1"/>
  <c r="D27" i="1"/>
  <c r="C27" i="1"/>
  <c r="G26" i="1"/>
  <c r="F26" i="1"/>
  <c r="D26" i="1"/>
  <c r="C26" i="1"/>
  <c r="G25" i="1"/>
  <c r="F25" i="1"/>
  <c r="D25" i="1"/>
  <c r="C25" i="1"/>
  <c r="G24" i="1"/>
  <c r="F24" i="1"/>
  <c r="D24" i="1"/>
  <c r="E24" i="1" s="1"/>
  <c r="C24" i="1"/>
  <c r="G23" i="1"/>
  <c r="F23" i="1"/>
  <c r="D23" i="1"/>
  <c r="C23" i="1"/>
  <c r="G22" i="1"/>
  <c r="F22" i="1"/>
  <c r="D22" i="1"/>
  <c r="C22" i="1"/>
  <c r="G21" i="1"/>
  <c r="F21" i="1"/>
  <c r="D21" i="1"/>
  <c r="C21" i="1"/>
  <c r="G20" i="1"/>
  <c r="F20" i="1"/>
  <c r="D20" i="1"/>
  <c r="C20" i="1"/>
  <c r="G19" i="1"/>
  <c r="F19" i="1"/>
  <c r="D19" i="1"/>
  <c r="C19" i="1"/>
  <c r="G18" i="1"/>
  <c r="F18" i="1"/>
  <c r="D18" i="1"/>
  <c r="C18" i="1"/>
  <c r="G17" i="1"/>
  <c r="F17" i="1"/>
  <c r="D17" i="1"/>
  <c r="C17" i="1"/>
  <c r="G16" i="1"/>
  <c r="F16" i="1"/>
  <c r="D16" i="1"/>
  <c r="C16" i="1"/>
  <c r="G15" i="1"/>
  <c r="H15" i="1" s="1"/>
  <c r="F15" i="1"/>
  <c r="D15" i="1"/>
  <c r="C15" i="1"/>
  <c r="G14" i="1"/>
  <c r="F14" i="1"/>
  <c r="D14" i="1"/>
  <c r="E14" i="1" s="1"/>
  <c r="C14" i="1"/>
  <c r="G13" i="1"/>
  <c r="F13" i="1"/>
  <c r="D13" i="1"/>
  <c r="C13" i="1"/>
  <c r="E13" i="1" s="1"/>
  <c r="G12" i="1"/>
  <c r="H12" i="1" s="1"/>
  <c r="F12" i="1"/>
  <c r="D12" i="1"/>
  <c r="C12" i="1"/>
  <c r="G11" i="1"/>
  <c r="F11" i="1"/>
  <c r="D11" i="1"/>
  <c r="C11" i="1"/>
  <c r="G10" i="1"/>
  <c r="F10" i="1"/>
  <c r="D10" i="1"/>
  <c r="E10" i="1" s="1"/>
  <c r="C10" i="1"/>
  <c r="G9" i="1"/>
  <c r="F9" i="1"/>
  <c r="D9" i="1"/>
  <c r="C9" i="1"/>
  <c r="G8" i="1"/>
  <c r="F8" i="1"/>
  <c r="D8" i="1"/>
  <c r="C8" i="1"/>
  <c r="G7" i="1"/>
  <c r="F7" i="1"/>
  <c r="D7" i="1"/>
  <c r="E7" i="1" s="1"/>
  <c r="C7" i="1"/>
  <c r="G6" i="1"/>
  <c r="F6" i="1"/>
  <c r="D6" i="1"/>
  <c r="C6" i="1"/>
  <c r="A2" i="1"/>
  <c r="H10" i="1" l="1"/>
  <c r="E26" i="1"/>
  <c r="E9" i="1"/>
  <c r="H16" i="1"/>
  <c r="E23" i="1"/>
  <c r="E27" i="1"/>
  <c r="H26" i="1"/>
  <c r="H19" i="1"/>
  <c r="H20" i="1"/>
  <c r="E15" i="1"/>
  <c r="E17" i="1"/>
  <c r="E25" i="1"/>
  <c r="E29" i="1"/>
  <c r="H13" i="1"/>
  <c r="E11" i="1"/>
  <c r="E8" i="1"/>
  <c r="H22" i="1"/>
  <c r="E12" i="1"/>
  <c r="E19" i="1"/>
  <c r="E18" i="1"/>
  <c r="H8" i="1"/>
  <c r="D30" i="1"/>
  <c r="H25" i="1"/>
  <c r="C30" i="1"/>
  <c r="E20" i="1"/>
  <c r="H9" i="1"/>
  <c r="E16" i="1"/>
  <c r="E21" i="1"/>
  <c r="E22" i="1"/>
  <c r="E30" i="1"/>
  <c r="H18" i="1"/>
  <c r="H11" i="1"/>
  <c r="H27" i="1"/>
  <c r="H29" i="1"/>
  <c r="H24" i="1"/>
  <c r="H17" i="1"/>
  <c r="F30" i="1"/>
  <c r="G30" i="1"/>
  <c r="H21" i="1"/>
  <c r="H7" i="1"/>
  <c r="H23" i="1"/>
  <c r="H14" i="1"/>
  <c r="H30" i="1" l="1"/>
</calcChain>
</file>

<file path=xl/sharedStrings.xml><?xml version="1.0" encoding="utf-8"?>
<sst xmlns="http://schemas.openxmlformats.org/spreadsheetml/2006/main" count="33" uniqueCount="32">
  <si>
    <t>Surplus Line Association of Illinois</t>
  </si>
  <si>
    <t>Comparison to Prior Year</t>
  </si>
  <si>
    <t>All Documents (Policies &amp; Endorsements)</t>
  </si>
  <si>
    <t>YTD Premiums Filed</t>
  </si>
  <si>
    <t>YTD Documents Filed</t>
  </si>
  <si>
    <t>Code</t>
  </si>
  <si>
    <t>Description</t>
  </si>
  <si>
    <t>% Chg</t>
  </si>
  <si>
    <t>Property</t>
  </si>
  <si>
    <t>Crop Hail</t>
  </si>
  <si>
    <t>DIC</t>
  </si>
  <si>
    <t>Multi-Peril</t>
  </si>
  <si>
    <t>All Risk</t>
  </si>
  <si>
    <t>Inland Marine</t>
  </si>
  <si>
    <t>Aviation</t>
  </si>
  <si>
    <t>Glass</t>
  </si>
  <si>
    <t>E &amp; O</t>
  </si>
  <si>
    <t>Personal Accident</t>
  </si>
  <si>
    <t>Medical</t>
  </si>
  <si>
    <t>GL</t>
  </si>
  <si>
    <t>Med Mal</t>
  </si>
  <si>
    <t>Liquor</t>
  </si>
  <si>
    <t>RR &amp; Util Liab</t>
  </si>
  <si>
    <t>Umbrella</t>
  </si>
  <si>
    <t>Work Comp</t>
  </si>
  <si>
    <t>Fidelity/Surety</t>
  </si>
  <si>
    <t>Crime</t>
  </si>
  <si>
    <t>Auto Liab</t>
  </si>
  <si>
    <t>Auto Phys Dam</t>
  </si>
  <si>
    <t>Use &amp; Occ</t>
  </si>
  <si>
    <t>Misc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</si>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</sst>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7" x14ac:knownFonts="1">
    <font>
      <sz val="10"/>
      <name val="Arial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66E88"/>
        <bgColor indexed="0"/>
      </patternFill>
    </fill>
    <fill>
      <patternFill patternType="solid">
        <fgColor rgb="FF066E88"/>
        <bgColor indexed="64"/>
      </patternFill>
    </fill>
  </fills>
  <borders count="25">
    <border>
      <left/>
      <right/>
      <top/>
      <bottom/>
      <diagonal/>
    </border>
    <border>
      <left style="thick">
        <color theme="3" tint="0.59996337778862885"/>
      </left>
      <right/>
      <top style="thick">
        <color theme="3" tint="0.59996337778862885"/>
      </top>
      <bottom/>
      <diagonal/>
    </border>
    <border>
      <left/>
      <right style="thick">
        <color theme="3" tint="0.59996337778862885"/>
      </right>
      <top style="thick">
        <color theme="3" tint="0.59996337778862885"/>
      </top>
      <bottom/>
      <diagonal/>
    </border>
    <border>
      <left style="thick">
        <color theme="3" tint="0.59996337778862885"/>
      </left>
      <right/>
      <top style="thick">
        <color theme="3" tint="0.59996337778862885"/>
      </top>
      <bottom style="thick">
        <color theme="3" tint="0.59996337778862885"/>
      </bottom>
      <diagonal/>
    </border>
    <border>
      <left/>
      <right/>
      <top style="thick">
        <color theme="3" tint="0.59996337778862885"/>
      </top>
      <bottom style="thick">
        <color theme="3" tint="0.59996337778862885"/>
      </bottom>
      <diagonal/>
    </border>
    <border>
      <left style="thick">
        <color theme="3" tint="0.59996337778862885"/>
      </left>
      <right/>
      <top/>
      <bottom/>
      <diagonal/>
    </border>
    <border>
      <left/>
      <right style="thick">
        <color theme="3" tint="0.59996337778862885"/>
      </right>
      <top/>
      <bottom/>
      <diagonal/>
    </border>
    <border>
      <left/>
      <right/>
      <top style="thick">
        <color theme="3" tint="0.59996337778862885"/>
      </top>
      <bottom/>
      <diagonal/>
    </border>
    <border>
      <left style="thick">
        <color theme="3" tint="0.59996337778862885"/>
      </left>
      <right style="medium">
        <color theme="3" tint="0.59996337778862885"/>
      </right>
      <top style="medium">
        <color theme="3" tint="0.59996337778862885"/>
      </top>
      <bottom/>
      <diagonal/>
    </border>
    <border>
      <left style="medium">
        <color theme="3" tint="0.59996337778862885"/>
      </left>
      <right style="medium">
        <color theme="3" tint="0.59996337778862885"/>
      </right>
      <top style="medium">
        <color theme="3" tint="0.59996337778862885"/>
      </top>
      <bottom/>
      <diagonal/>
    </border>
    <border>
      <left style="medium">
        <color theme="3" tint="0.59996337778862885"/>
      </left>
      <right style="thick">
        <color theme="3" tint="0.59996337778862885"/>
      </right>
      <top style="medium">
        <color theme="3" tint="0.59996337778862885"/>
      </top>
      <bottom/>
      <diagonal/>
    </border>
    <border>
      <left style="thick">
        <color theme="1"/>
      </left>
      <right style="thin">
        <color indexed="8"/>
      </right>
      <top style="thick">
        <color theme="1"/>
      </top>
      <bottom style="thin">
        <color indexed="8"/>
      </bottom>
      <diagonal/>
    </border>
    <border>
      <left style="thin">
        <color indexed="8"/>
      </left>
      <right style="thick">
        <color theme="1"/>
      </right>
      <top style="thick">
        <color theme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theme="1"/>
      </top>
      <bottom style="thin">
        <color indexed="8"/>
      </bottom>
      <diagonal/>
    </border>
    <border>
      <left style="thick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theme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theme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 style="thick">
        <color theme="3" tint="0.59996337778862885"/>
      </left>
      <right style="medium">
        <color theme="3" tint="0.59996337778862885"/>
      </right>
      <top style="thick">
        <color theme="1"/>
      </top>
      <bottom style="thick">
        <color theme="1"/>
      </bottom>
      <diagonal/>
    </border>
    <border>
      <left style="medium">
        <color theme="3" tint="0.59996337778862885"/>
      </left>
      <right style="medium">
        <color theme="3" tint="0.59996337778862885"/>
      </right>
      <top style="thick">
        <color theme="1"/>
      </top>
      <bottom style="thick">
        <color theme="1"/>
      </bottom>
      <diagonal/>
    </border>
    <border>
      <left style="medium">
        <color theme="3" tint="0.59996337778862885"/>
      </left>
      <right style="thick">
        <color theme="3" tint="0.59996337778862885"/>
      </right>
      <top style="thick">
        <color theme="1"/>
      </top>
      <bottom style="thick">
        <color theme="1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Continuous" vertical="center"/>
    </xf>
    <xf numFmtId="0" fontId="5" fillId="3" borderId="4" xfId="1" applyFont="1" applyFill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0" fontId="2" fillId="3" borderId="5" xfId="1" applyFont="1" applyFill="1" applyBorder="1" applyAlignment="1">
      <alignment horizontal="center"/>
    </xf>
    <xf numFmtId="0" fontId="2" fillId="3" borderId="6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Continuous"/>
    </xf>
    <xf numFmtId="0" fontId="5" fillId="3" borderId="7" xfId="1" applyFont="1" applyFill="1" applyBorder="1" applyAlignment="1">
      <alignment horizontal="centerContinuous"/>
    </xf>
    <xf numFmtId="0" fontId="5" fillId="3" borderId="2" xfId="1" applyFont="1" applyFill="1" applyBorder="1" applyAlignment="1">
      <alignment horizontal="centerContinuous"/>
    </xf>
    <xf numFmtId="0" fontId="5" fillId="3" borderId="5" xfId="1" applyFont="1" applyFill="1" applyBorder="1" applyAlignment="1">
      <alignment horizontal="center"/>
    </xf>
    <xf numFmtId="0" fontId="5" fillId="3" borderId="6" xfId="1" applyFont="1" applyFill="1" applyBorder="1" applyAlignment="1">
      <alignment horizontal="left" indent="1"/>
    </xf>
    <xf numFmtId="0" fontId="5" fillId="3" borderId="8" xfId="1" quotePrefix="1" applyFont="1" applyFill="1" applyBorder="1" applyAlignment="1">
      <alignment horizontal="right"/>
    </xf>
    <xf numFmtId="0" fontId="5" fillId="3" borderId="9" xfId="1" quotePrefix="1" applyFont="1" applyFill="1" applyBorder="1" applyAlignment="1">
      <alignment horizontal="right"/>
    </xf>
    <xf numFmtId="0" fontId="5" fillId="3" borderId="10" xfId="1" applyFont="1" applyFill="1" applyBorder="1" applyAlignment="1">
      <alignment horizontal="right"/>
    </xf>
    <xf numFmtId="0" fontId="4" fillId="0" borderId="11" xfId="1" applyBorder="1" applyAlignment="1">
      <alignment horizontal="center" wrapText="1"/>
    </xf>
    <xf numFmtId="0" fontId="4" fillId="0" borderId="12" xfId="1" applyBorder="1" applyAlignment="1">
      <alignment horizontal="left" indent="1"/>
    </xf>
    <xf numFmtId="164" fontId="4" fillId="0" borderId="11" xfId="1" applyNumberFormat="1" applyBorder="1" applyAlignment="1">
      <alignment horizontal="right" wrapText="1"/>
    </xf>
    <xf numFmtId="164" fontId="4" fillId="0" borderId="13" xfId="1" applyNumberFormat="1" applyBorder="1" applyAlignment="1">
      <alignment horizontal="right" wrapText="1"/>
    </xf>
    <xf numFmtId="165" fontId="4" fillId="0" borderId="12" xfId="1" applyNumberFormat="1" applyBorder="1" applyAlignment="1">
      <alignment horizontal="right" wrapText="1"/>
    </xf>
    <xf numFmtId="3" fontId="4" fillId="0" borderId="11" xfId="1" applyNumberFormat="1" applyBorder="1" applyAlignment="1">
      <alignment horizontal="right" wrapText="1"/>
    </xf>
    <xf numFmtId="3" fontId="4" fillId="0" borderId="13" xfId="1" applyNumberFormat="1" applyBorder="1" applyAlignment="1">
      <alignment horizontal="right" wrapText="1"/>
    </xf>
    <xf numFmtId="0" fontId="4" fillId="0" borderId="14" xfId="1" applyBorder="1" applyAlignment="1">
      <alignment horizontal="center" wrapText="1"/>
    </xf>
    <xf numFmtId="0" fontId="4" fillId="0" borderId="15" xfId="1" applyBorder="1" applyAlignment="1">
      <alignment horizontal="left" indent="1"/>
    </xf>
    <xf numFmtId="3" fontId="3" fillId="0" borderId="14" xfId="0" applyNumberFormat="1" applyFont="1" applyBorder="1"/>
    <xf numFmtId="3" fontId="3" fillId="0" borderId="16" xfId="0" applyNumberFormat="1" applyFont="1" applyBorder="1"/>
    <xf numFmtId="165" fontId="4" fillId="0" borderId="15" xfId="1" applyNumberFormat="1" applyBorder="1" applyAlignment="1">
      <alignment horizontal="right" wrapText="1"/>
    </xf>
    <xf numFmtId="0" fontId="4" fillId="0" borderId="17" xfId="1" applyBorder="1" applyAlignment="1">
      <alignment horizontal="center" wrapText="1"/>
    </xf>
    <xf numFmtId="0" fontId="4" fillId="0" borderId="18" xfId="1" applyBorder="1" applyAlignment="1">
      <alignment horizontal="left" indent="1"/>
    </xf>
    <xf numFmtId="3" fontId="3" fillId="0" borderId="17" xfId="0" applyNumberFormat="1" applyFont="1" applyBorder="1"/>
    <xf numFmtId="3" fontId="3" fillId="0" borderId="19" xfId="0" applyNumberFormat="1" applyFont="1" applyBorder="1"/>
    <xf numFmtId="165" fontId="4" fillId="0" borderId="18" xfId="1" applyNumberFormat="1" applyBorder="1" applyAlignment="1">
      <alignment horizontal="right" wrapText="1"/>
    </xf>
    <xf numFmtId="0" fontId="5" fillId="4" borderId="20" xfId="0" applyFont="1" applyFill="1" applyBorder="1"/>
    <xf numFmtId="0" fontId="5" fillId="4" borderId="21" xfId="0" applyFont="1" applyFill="1" applyBorder="1" applyAlignment="1">
      <alignment horizontal="left" indent="1"/>
    </xf>
    <xf numFmtId="164" fontId="5" fillId="4" borderId="22" xfId="0" applyNumberFormat="1" applyFont="1" applyFill="1" applyBorder="1" applyAlignment="1">
      <alignment vertical="center"/>
    </xf>
    <xf numFmtId="164" fontId="5" fillId="4" borderId="23" xfId="0" applyNumberFormat="1" applyFont="1" applyFill="1" applyBorder="1" applyAlignment="1">
      <alignment vertical="center"/>
    </xf>
    <xf numFmtId="165" fontId="5" fillId="4" borderId="24" xfId="1" applyNumberFormat="1" applyFont="1" applyFill="1" applyBorder="1" applyAlignment="1">
      <alignment horizontal="right" vertical="center" wrapText="1"/>
    </xf>
    <xf numFmtId="3" fontId="5" fillId="4" borderId="22" xfId="0" applyNumberFormat="1" applyFont="1" applyFill="1" applyBorder="1" applyAlignment="1">
      <alignment vertical="center"/>
    </xf>
    <xf numFmtId="3" fontId="5" fillId="4" borderId="23" xfId="0" applyNumberFormat="1" applyFont="1" applyFill="1" applyBorder="1" applyAlignment="1">
      <alignment vertical="center"/>
    </xf>
    <xf numFmtId="0" fontId="6" fillId="0" borderId="0" xfId="0" applyFont="1"/>
  </cellXfs>
  <cellStyles count="2">
    <cellStyle name="Normal" xfId="0" builtinId="0"/>
    <cellStyle name="Normal_Sheet1" xfId="1" xr:uid="{A9494911-3A8A-480D-937D-079CC5A3319D}"/>
  </cellStyles>
  <dxfs count="1">
    <dxf>
      <fill>
        <patternFill>
          <bgColor rgb="FFD5ECE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5293</xdr:colOff>
      <xdr:row>0</xdr:row>
      <xdr:rowOff>74083</xdr:rowOff>
    </xdr:from>
    <xdr:to>
      <xdr:col>7</xdr:col>
      <xdr:colOff>749811</xdr:colOff>
      <xdr:row>2</xdr:row>
      <xdr:rowOff>168571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495A94-EA79-4038-949A-AC4B087D8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3335" y="74083"/>
          <a:ext cx="1511809" cy="4754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lai-v-dc\Users\ariella\Documents\Website%20Stats\2024\2024-12%20SLAI%20ByLine.xlsx" TargetMode="External"/><Relationship Id="rId1" Type="http://schemas.openxmlformats.org/officeDocument/2006/relationships/externalLinkPath" Target="file:///\\slai-v-dc\Users\ariella\Documents\Website%20Stats\2024\2024-12%20SLAI%20ByLi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ecSummary"/>
      <sheetName val="Summary(Rounded)"/>
      <sheetName val="Summary"/>
      <sheetName val="Detail"/>
    </sheetNames>
    <sheetDataSet>
      <sheetData sheetId="0"/>
      <sheetData sheetId="1"/>
      <sheetData sheetId="2"/>
      <sheetData sheetId="3">
        <row r="2">
          <cell r="A2" t="str">
            <v>2024-12 Premium by Coverage Code</v>
          </cell>
        </row>
        <row r="6">
          <cell r="C6" t="str">
            <v>2024-12</v>
          </cell>
          <cell r="D6" t="str">
            <v>2023-12</v>
          </cell>
          <cell r="F6" t="str">
            <v>2024-12</v>
          </cell>
          <cell r="G6" t="str">
            <v>2023-12</v>
          </cell>
        </row>
        <row r="7">
          <cell r="C7">
            <v>125954557</v>
          </cell>
          <cell r="D7">
            <v>59242409</v>
          </cell>
          <cell r="F7">
            <v>9459</v>
          </cell>
          <cell r="G7">
            <v>8957</v>
          </cell>
        </row>
        <row r="8">
          <cell r="C8">
            <v>9201243</v>
          </cell>
          <cell r="D8">
            <v>13042156</v>
          </cell>
          <cell r="F8">
            <v>393</v>
          </cell>
          <cell r="G8">
            <v>379</v>
          </cell>
        </row>
        <row r="9">
          <cell r="C9">
            <v>10945896</v>
          </cell>
          <cell r="D9">
            <v>5469811</v>
          </cell>
          <cell r="F9">
            <v>273</v>
          </cell>
          <cell r="G9">
            <v>295</v>
          </cell>
        </row>
        <row r="10">
          <cell r="C10">
            <v>3198548</v>
          </cell>
          <cell r="D10">
            <v>2673919</v>
          </cell>
          <cell r="F10">
            <v>229</v>
          </cell>
          <cell r="G10">
            <v>265</v>
          </cell>
        </row>
        <row r="11">
          <cell r="C11">
            <v>11519274</v>
          </cell>
          <cell r="D11">
            <v>13498304</v>
          </cell>
          <cell r="F11">
            <v>1857</v>
          </cell>
          <cell r="G11">
            <v>1814</v>
          </cell>
        </row>
        <row r="12">
          <cell r="C12">
            <v>16043349</v>
          </cell>
          <cell r="D12">
            <v>19045415</v>
          </cell>
          <cell r="F12">
            <v>451</v>
          </cell>
          <cell r="G12">
            <v>442</v>
          </cell>
        </row>
        <row r="13">
          <cell r="C13">
            <v>4210475</v>
          </cell>
          <cell r="D13">
            <v>2773643</v>
          </cell>
          <cell r="F13">
            <v>319</v>
          </cell>
          <cell r="G13">
            <v>153</v>
          </cell>
        </row>
        <row r="14">
          <cell r="C14">
            <v>4415489</v>
          </cell>
          <cell r="D14">
            <v>7704504</v>
          </cell>
          <cell r="F14">
            <v>5894</v>
          </cell>
          <cell r="G14">
            <v>5629</v>
          </cell>
        </row>
        <row r="15">
          <cell r="C15">
            <v>1446889</v>
          </cell>
          <cell r="D15">
            <v>486572</v>
          </cell>
          <cell r="F15">
            <v>3</v>
          </cell>
          <cell r="G15">
            <v>16</v>
          </cell>
        </row>
        <row r="16">
          <cell r="C16">
            <v>3283185</v>
          </cell>
          <cell r="D16">
            <v>-333488</v>
          </cell>
          <cell r="F16">
            <v>23</v>
          </cell>
          <cell r="G16">
            <v>17</v>
          </cell>
        </row>
        <row r="17">
          <cell r="C17">
            <v>2832902</v>
          </cell>
          <cell r="D17">
            <v>9841070</v>
          </cell>
          <cell r="F17">
            <v>150</v>
          </cell>
          <cell r="G17">
            <v>223</v>
          </cell>
        </row>
        <row r="18">
          <cell r="C18">
            <v>480666</v>
          </cell>
          <cell r="D18">
            <v>215935</v>
          </cell>
          <cell r="F18">
            <v>55</v>
          </cell>
          <cell r="G18">
            <v>56</v>
          </cell>
        </row>
        <row r="19">
          <cell r="C19">
            <v>10743952</v>
          </cell>
          <cell r="D19">
            <v>7746528</v>
          </cell>
          <cell r="F19">
            <v>2859</v>
          </cell>
          <cell r="G19">
            <v>1960</v>
          </cell>
        </row>
        <row r="20">
          <cell r="C20">
            <v>60374928</v>
          </cell>
          <cell r="D20">
            <v>50474073</v>
          </cell>
          <cell r="F20">
            <v>6721</v>
          </cell>
          <cell r="G20">
            <v>6779</v>
          </cell>
        </row>
        <row r="21">
          <cell r="C21">
            <v>6592357</v>
          </cell>
          <cell r="D21">
            <v>2989179</v>
          </cell>
          <cell r="F21">
            <v>2993</v>
          </cell>
          <cell r="G21">
            <v>764</v>
          </cell>
        </row>
        <row r="22">
          <cell r="C22">
            <v>6208938</v>
          </cell>
          <cell r="D22">
            <v>4596232</v>
          </cell>
          <cell r="F22">
            <v>566</v>
          </cell>
          <cell r="G22">
            <v>557</v>
          </cell>
        </row>
        <row r="23">
          <cell r="C23">
            <v>1019445716</v>
          </cell>
          <cell r="D23">
            <v>1004438050</v>
          </cell>
          <cell r="F23">
            <v>17740</v>
          </cell>
          <cell r="G23">
            <v>15596</v>
          </cell>
        </row>
        <row r="24">
          <cell r="C24">
            <v>21736190</v>
          </cell>
          <cell r="D24">
            <v>20593746</v>
          </cell>
          <cell r="F24">
            <v>1477</v>
          </cell>
          <cell r="G24">
            <v>1397</v>
          </cell>
        </row>
        <row r="25">
          <cell r="C25">
            <v>34696017</v>
          </cell>
          <cell r="D25">
            <v>35916071</v>
          </cell>
          <cell r="F25">
            <v>6706</v>
          </cell>
          <cell r="G25">
            <v>6686</v>
          </cell>
        </row>
        <row r="26">
          <cell r="C26">
            <v>130100</v>
          </cell>
          <cell r="D26">
            <v>327403</v>
          </cell>
          <cell r="F26">
            <v>30</v>
          </cell>
          <cell r="G26">
            <v>93</v>
          </cell>
        </row>
        <row r="27">
          <cell r="C27">
            <v>223730</v>
          </cell>
          <cell r="D27">
            <v>41862</v>
          </cell>
          <cell r="F27">
            <v>12</v>
          </cell>
          <cell r="G27">
            <v>15</v>
          </cell>
        </row>
        <row r="28">
          <cell r="C28">
            <v>708064</v>
          </cell>
          <cell r="D28">
            <v>1458955</v>
          </cell>
          <cell r="F28">
            <v>3</v>
          </cell>
          <cell r="G28">
            <v>18</v>
          </cell>
        </row>
        <row r="29">
          <cell r="C29">
            <v>2758472</v>
          </cell>
          <cell r="D29">
            <v>4647271</v>
          </cell>
          <cell r="F29">
            <v>21</v>
          </cell>
          <cell r="G29">
            <v>25</v>
          </cell>
        </row>
        <row r="30">
          <cell r="C30">
            <v>1013</v>
          </cell>
          <cell r="D30">
            <v>50000</v>
          </cell>
          <cell r="F30">
            <v>1</v>
          </cell>
          <cell r="G30">
            <v>1</v>
          </cell>
        </row>
        <row r="31">
          <cell r="C31">
            <v>56558225</v>
          </cell>
          <cell r="D31">
            <v>74404294</v>
          </cell>
          <cell r="F31">
            <v>1447</v>
          </cell>
          <cell r="G31">
            <v>1609</v>
          </cell>
        </row>
        <row r="32">
          <cell r="C32">
            <v>311957491</v>
          </cell>
          <cell r="D32">
            <v>299888964</v>
          </cell>
          <cell r="F32">
            <v>9855</v>
          </cell>
          <cell r="G32">
            <v>10068</v>
          </cell>
        </row>
        <row r="33">
          <cell r="C33">
            <v>23338320</v>
          </cell>
          <cell r="D33">
            <v>19195691</v>
          </cell>
          <cell r="F33">
            <v>530</v>
          </cell>
          <cell r="G33">
            <v>545</v>
          </cell>
        </row>
        <row r="34">
          <cell r="C34">
            <v>28516502</v>
          </cell>
          <cell r="D34">
            <v>11373638</v>
          </cell>
          <cell r="F34">
            <v>490</v>
          </cell>
          <cell r="G34">
            <v>480</v>
          </cell>
        </row>
        <row r="35">
          <cell r="C35">
            <v>4483367</v>
          </cell>
          <cell r="D35">
            <v>6078926</v>
          </cell>
          <cell r="F35">
            <v>71</v>
          </cell>
          <cell r="G35">
            <v>77</v>
          </cell>
        </row>
        <row r="36">
          <cell r="C36">
            <v>33214135</v>
          </cell>
          <cell r="D36">
            <v>19104554</v>
          </cell>
          <cell r="F36">
            <v>4858</v>
          </cell>
          <cell r="G36">
            <v>6572</v>
          </cell>
        </row>
        <row r="37">
          <cell r="C37">
            <v>15620784</v>
          </cell>
          <cell r="D37">
            <v>8346280</v>
          </cell>
          <cell r="F37">
            <v>1416</v>
          </cell>
          <cell r="G37">
            <v>1759</v>
          </cell>
        </row>
        <row r="38">
          <cell r="C38">
            <v>432613770</v>
          </cell>
          <cell r="D38">
            <v>355854056</v>
          </cell>
          <cell r="F38">
            <v>49003</v>
          </cell>
          <cell r="G38">
            <v>45887</v>
          </cell>
        </row>
        <row r="39">
          <cell r="C39">
            <v>74139311</v>
          </cell>
          <cell r="D39">
            <v>53355600</v>
          </cell>
          <cell r="F39">
            <v>1340</v>
          </cell>
          <cell r="G39">
            <v>1161</v>
          </cell>
        </row>
        <row r="40">
          <cell r="C40">
            <v>568439985</v>
          </cell>
          <cell r="D40">
            <v>524613985</v>
          </cell>
          <cell r="F40">
            <v>15561</v>
          </cell>
          <cell r="G40">
            <v>13948</v>
          </cell>
        </row>
        <row r="41">
          <cell r="C41">
            <v>157147884</v>
          </cell>
          <cell r="D41">
            <v>139157500</v>
          </cell>
          <cell r="F41">
            <v>8117</v>
          </cell>
          <cell r="G41">
            <v>5894</v>
          </cell>
        </row>
        <row r="42">
          <cell r="C42">
            <v>3797865</v>
          </cell>
          <cell r="D42">
            <v>4281568</v>
          </cell>
          <cell r="F42">
            <v>27</v>
          </cell>
          <cell r="G42">
            <v>27</v>
          </cell>
        </row>
        <row r="43">
          <cell r="C43">
            <v>1945588</v>
          </cell>
          <cell r="D43">
            <v>1807314</v>
          </cell>
          <cell r="F43">
            <v>47</v>
          </cell>
          <cell r="G43">
            <v>30</v>
          </cell>
        </row>
        <row r="44">
          <cell r="C44">
            <v>2432632</v>
          </cell>
          <cell r="D44">
            <v>2461721</v>
          </cell>
          <cell r="F44">
            <v>18</v>
          </cell>
          <cell r="G44">
            <v>32</v>
          </cell>
        </row>
        <row r="45">
          <cell r="C45">
            <v>64678</v>
          </cell>
          <cell r="D45">
            <v>1821621</v>
          </cell>
          <cell r="F45">
            <v>5</v>
          </cell>
          <cell r="G45">
            <v>30</v>
          </cell>
        </row>
        <row r="46">
          <cell r="C46">
            <v>53502</v>
          </cell>
          <cell r="D46">
            <v>103491</v>
          </cell>
          <cell r="F46">
            <v>16</v>
          </cell>
          <cell r="G46">
            <v>24</v>
          </cell>
        </row>
        <row r="47">
          <cell r="C47">
            <v>124297</v>
          </cell>
          <cell r="D47">
            <v>126982</v>
          </cell>
          <cell r="F47">
            <v>33</v>
          </cell>
          <cell r="G47">
            <v>37</v>
          </cell>
        </row>
        <row r="48">
          <cell r="C48">
            <v>330096</v>
          </cell>
          <cell r="D48">
            <v>1436900</v>
          </cell>
          <cell r="F48">
            <v>147</v>
          </cell>
          <cell r="G48">
            <v>181</v>
          </cell>
        </row>
        <row r="49">
          <cell r="C49">
            <v>376633633</v>
          </cell>
          <cell r="D49">
            <v>381536677</v>
          </cell>
          <cell r="F49">
            <v>11320</v>
          </cell>
          <cell r="G49">
            <v>11085</v>
          </cell>
        </row>
        <row r="50">
          <cell r="C50">
            <v>11759445</v>
          </cell>
          <cell r="D50">
            <v>12695880</v>
          </cell>
          <cell r="F50">
            <v>1010</v>
          </cell>
          <cell r="G50">
            <v>1004</v>
          </cell>
        </row>
        <row r="51">
          <cell r="C51">
            <v>6288723</v>
          </cell>
          <cell r="D51">
            <v>8429974</v>
          </cell>
          <cell r="F51">
            <v>284</v>
          </cell>
          <cell r="G51">
            <v>296</v>
          </cell>
        </row>
        <row r="52">
          <cell r="C52">
            <v>375781</v>
          </cell>
          <cell r="D52">
            <v>500016</v>
          </cell>
          <cell r="F52">
            <v>24</v>
          </cell>
          <cell r="G52">
            <v>51</v>
          </cell>
        </row>
        <row r="53">
          <cell r="C53">
            <v>200625</v>
          </cell>
          <cell r="D53">
            <v>508888</v>
          </cell>
          <cell r="F53">
            <v>8</v>
          </cell>
          <cell r="G53">
            <v>17</v>
          </cell>
        </row>
        <row r="54">
          <cell r="C54">
            <v>110991151</v>
          </cell>
          <cell r="D54">
            <v>105804828</v>
          </cell>
          <cell r="F54">
            <v>4395</v>
          </cell>
          <cell r="G54">
            <v>4312</v>
          </cell>
        </row>
        <row r="55">
          <cell r="C55">
            <v>1073215</v>
          </cell>
          <cell r="D55">
            <v>754131</v>
          </cell>
          <cell r="F55">
            <v>86</v>
          </cell>
          <cell r="G55">
            <v>87</v>
          </cell>
        </row>
        <row r="56">
          <cell r="C56">
            <v>10903703</v>
          </cell>
          <cell r="D56">
            <v>2705087</v>
          </cell>
          <cell r="F56">
            <v>241</v>
          </cell>
          <cell r="G56">
            <v>291</v>
          </cell>
        </row>
        <row r="57">
          <cell r="C57">
            <v>6524380</v>
          </cell>
          <cell r="D57">
            <v>3146234</v>
          </cell>
          <cell r="F57">
            <v>178</v>
          </cell>
          <cell r="G57">
            <v>111</v>
          </cell>
        </row>
        <row r="58">
          <cell r="C58">
            <v>806341</v>
          </cell>
          <cell r="D58">
            <v>1977247</v>
          </cell>
          <cell r="F58">
            <v>80</v>
          </cell>
          <cell r="G58">
            <v>47</v>
          </cell>
        </row>
        <row r="59">
          <cell r="C59">
            <v>546266</v>
          </cell>
          <cell r="D59">
            <v>851006</v>
          </cell>
          <cell r="F59">
            <v>46</v>
          </cell>
          <cell r="G59">
            <v>28</v>
          </cell>
        </row>
        <row r="60">
          <cell r="C60">
            <v>1562401</v>
          </cell>
          <cell r="D60">
            <v>821888</v>
          </cell>
          <cell r="F60">
            <v>153</v>
          </cell>
          <cell r="G60">
            <v>101</v>
          </cell>
        </row>
        <row r="61">
          <cell r="C61">
            <v>52236504</v>
          </cell>
          <cell r="D61">
            <v>39454028</v>
          </cell>
          <cell r="F61">
            <v>384</v>
          </cell>
          <cell r="G61">
            <v>436</v>
          </cell>
        </row>
        <row r="62">
          <cell r="C62">
            <v>6621240</v>
          </cell>
          <cell r="D62">
            <v>5164009</v>
          </cell>
          <cell r="F62">
            <v>174</v>
          </cell>
          <cell r="G62">
            <v>186</v>
          </cell>
        </row>
        <row r="63">
          <cell r="C63">
            <v>26742796</v>
          </cell>
          <cell r="D63">
            <v>8814538</v>
          </cell>
          <cell r="F63">
            <v>42</v>
          </cell>
          <cell r="G63">
            <v>23</v>
          </cell>
        </row>
        <row r="64">
          <cell r="C64">
            <v>1025982</v>
          </cell>
          <cell r="D64">
            <v>1020943</v>
          </cell>
          <cell r="F64">
            <v>45</v>
          </cell>
          <cell r="G64">
            <v>48</v>
          </cell>
        </row>
        <row r="65">
          <cell r="C65">
            <v>45846</v>
          </cell>
          <cell r="D65">
            <v>60969</v>
          </cell>
          <cell r="F65">
            <v>7</v>
          </cell>
          <cell r="G65">
            <v>8</v>
          </cell>
        </row>
        <row r="66">
          <cell r="C66">
            <v>43954621</v>
          </cell>
          <cell r="D66">
            <v>18800235</v>
          </cell>
          <cell r="F66">
            <v>1141</v>
          </cell>
          <cell r="G66">
            <v>826</v>
          </cell>
        </row>
        <row r="67">
          <cell r="C67">
            <v>1589887</v>
          </cell>
          <cell r="D67">
            <v>646934</v>
          </cell>
          <cell r="F67">
            <v>108</v>
          </cell>
          <cell r="G67">
            <v>105</v>
          </cell>
        </row>
        <row r="68">
          <cell r="C68">
            <v>1608453</v>
          </cell>
          <cell r="D68">
            <v>3795803</v>
          </cell>
          <cell r="F68">
            <v>29</v>
          </cell>
          <cell r="G68">
            <v>70</v>
          </cell>
        </row>
        <row r="69">
          <cell r="C69">
            <v>1260084</v>
          </cell>
          <cell r="D69">
            <v>1163445</v>
          </cell>
          <cell r="F69">
            <v>19</v>
          </cell>
          <cell r="G69">
            <v>16</v>
          </cell>
        </row>
        <row r="70">
          <cell r="C70">
            <v>227541847</v>
          </cell>
          <cell r="D70">
            <v>202432442</v>
          </cell>
          <cell r="F70">
            <v>2660</v>
          </cell>
          <cell r="G70">
            <v>2713</v>
          </cell>
        </row>
        <row r="71">
          <cell r="C71">
            <v>1501410</v>
          </cell>
          <cell r="D71">
            <v>9476224</v>
          </cell>
          <cell r="F71">
            <v>89</v>
          </cell>
          <cell r="G71">
            <v>99</v>
          </cell>
        </row>
        <row r="72">
          <cell r="C72">
            <v>0</v>
          </cell>
          <cell r="D72">
            <v>950</v>
          </cell>
          <cell r="F72">
            <v>0</v>
          </cell>
          <cell r="G72">
            <v>1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C74">
            <v>2426218</v>
          </cell>
          <cell r="D74">
            <v>1585944</v>
          </cell>
          <cell r="F74">
            <v>129</v>
          </cell>
          <cell r="G74">
            <v>140</v>
          </cell>
        </row>
        <row r="75">
          <cell r="C75">
            <v>847937</v>
          </cell>
          <cell r="D75">
            <v>2486714</v>
          </cell>
          <cell r="F75">
            <v>225</v>
          </cell>
          <cell r="G75">
            <v>289</v>
          </cell>
        </row>
        <row r="76">
          <cell r="C76">
            <v>4741787</v>
          </cell>
          <cell r="D76">
            <v>6190363</v>
          </cell>
          <cell r="F76">
            <v>1953</v>
          </cell>
          <cell r="G76">
            <v>2482</v>
          </cell>
        </row>
        <row r="77">
          <cell r="C77">
            <v>0</v>
          </cell>
          <cell r="D77">
            <v>335959</v>
          </cell>
          <cell r="F77">
            <v>0</v>
          </cell>
          <cell r="G77">
            <v>4</v>
          </cell>
        </row>
        <row r="78">
          <cell r="C78">
            <v>818263</v>
          </cell>
          <cell r="D78">
            <v>620996</v>
          </cell>
          <cell r="F78">
            <v>399</v>
          </cell>
          <cell r="G78">
            <v>376</v>
          </cell>
        </row>
        <row r="79">
          <cell r="C79">
            <v>21243</v>
          </cell>
          <cell r="D79">
            <v>84873</v>
          </cell>
          <cell r="F79">
            <v>23</v>
          </cell>
          <cell r="G79">
            <v>11</v>
          </cell>
        </row>
        <row r="80">
          <cell r="C80">
            <v>2791856</v>
          </cell>
          <cell r="D80">
            <v>2214721</v>
          </cell>
          <cell r="F80">
            <v>232</v>
          </cell>
          <cell r="G80">
            <v>227</v>
          </cell>
        </row>
        <row r="81">
          <cell r="C81">
            <v>164154</v>
          </cell>
          <cell r="D81">
            <v>885654</v>
          </cell>
          <cell r="F81">
            <v>113</v>
          </cell>
          <cell r="G81">
            <v>104</v>
          </cell>
        </row>
        <row r="82">
          <cell r="C82">
            <v>244726732</v>
          </cell>
          <cell r="D82">
            <v>181965729</v>
          </cell>
          <cell r="F82">
            <v>5116</v>
          </cell>
          <cell r="G82">
            <v>4286</v>
          </cell>
        </row>
        <row r="83"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C84">
            <v>545014</v>
          </cell>
          <cell r="D84">
            <v>185478</v>
          </cell>
          <cell r="F84">
            <v>30</v>
          </cell>
          <cell r="G84">
            <v>29</v>
          </cell>
        </row>
        <row r="85">
          <cell r="C85">
            <v>1651806</v>
          </cell>
          <cell r="D85">
            <v>1403500</v>
          </cell>
          <cell r="F85">
            <v>73</v>
          </cell>
          <cell r="G85">
            <v>104</v>
          </cell>
        </row>
        <row r="86">
          <cell r="C86">
            <v>1501649</v>
          </cell>
          <cell r="D86">
            <v>2901769</v>
          </cell>
          <cell r="F86">
            <v>232</v>
          </cell>
          <cell r="G86">
            <v>288</v>
          </cell>
        </row>
        <row r="87">
          <cell r="C87">
            <v>144870265</v>
          </cell>
          <cell r="D87">
            <v>124056852</v>
          </cell>
          <cell r="F87">
            <v>11433</v>
          </cell>
          <cell r="G87">
            <v>10972</v>
          </cell>
        </row>
        <row r="88">
          <cell r="C88">
            <v>-46141</v>
          </cell>
          <cell r="D88">
            <v>211869</v>
          </cell>
          <cell r="F88">
            <v>7</v>
          </cell>
          <cell r="G88">
            <v>24</v>
          </cell>
        </row>
        <row r="89">
          <cell r="C89">
            <v>577540</v>
          </cell>
          <cell r="D89">
            <v>2768754</v>
          </cell>
          <cell r="F89">
            <v>74</v>
          </cell>
          <cell r="G89">
            <v>213</v>
          </cell>
        </row>
        <row r="90">
          <cell r="C90">
            <v>5841</v>
          </cell>
          <cell r="D90">
            <v>572138</v>
          </cell>
          <cell r="F90">
            <v>0</v>
          </cell>
          <cell r="G90">
            <v>1</v>
          </cell>
        </row>
        <row r="91">
          <cell r="C91">
            <v>4488</v>
          </cell>
          <cell r="D91">
            <v>28233</v>
          </cell>
          <cell r="F91">
            <v>0</v>
          </cell>
          <cell r="G91">
            <v>1</v>
          </cell>
        </row>
        <row r="92">
          <cell r="C92">
            <v>0</v>
          </cell>
          <cell r="D92">
            <v>-22275</v>
          </cell>
          <cell r="F92">
            <v>0</v>
          </cell>
          <cell r="G92">
            <v>1</v>
          </cell>
        </row>
        <row r="93">
          <cell r="C93">
            <v>1262341</v>
          </cell>
          <cell r="D93">
            <v>1202563</v>
          </cell>
          <cell r="F93">
            <v>456</v>
          </cell>
          <cell r="G93">
            <v>10</v>
          </cell>
        </row>
        <row r="94">
          <cell r="C94">
            <v>30024286</v>
          </cell>
          <cell r="D94">
            <v>59583566</v>
          </cell>
          <cell r="F94">
            <v>1524</v>
          </cell>
          <cell r="G94">
            <v>1449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0A387-6A4F-4831-97BE-DE49BCC09BC4}">
  <sheetPr>
    <pageSetUpPr fitToPage="1"/>
  </sheetPr>
  <dimension ref="A1:I31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J11" sqref="J11"/>
    </sheetView>
  </sheetViews>
  <sheetFormatPr defaultColWidth="9.1328125" defaultRowHeight="15" customHeight="1" x14ac:dyDescent="0.35"/>
  <cols>
    <col min="1" max="1" width="9.1328125" style="3"/>
    <col min="2" max="2" width="32.73046875" style="3" customWidth="1"/>
    <col min="3" max="4" width="15.73046875" style="3" customWidth="1"/>
    <col min="5" max="8" width="10.73046875" style="3" customWidth="1"/>
    <col min="9" max="9" width="3.73046875" style="3" customWidth="1"/>
    <col min="10" max="11" width="13.73046875" style="3" customWidth="1"/>
    <col min="12" max="15" width="9.73046875" style="3" customWidth="1"/>
    <col min="16" max="17" width="10.73046875" style="3" customWidth="1"/>
    <col min="18" max="18" width="9.73046875" style="3" customWidth="1"/>
    <col min="19" max="16384" width="9.1328125" style="3"/>
  </cols>
  <sheetData>
    <row r="1" spans="1:9" x14ac:dyDescent="0.4">
      <c r="A1" s="1" t="s">
        <v>0</v>
      </c>
      <c r="B1" s="2"/>
      <c r="C1" s="2"/>
      <c r="D1" s="2"/>
      <c r="E1" s="2"/>
      <c r="F1" s="2"/>
      <c r="G1" s="2"/>
      <c r="H1" s="2"/>
    </row>
    <row r="2" spans="1:9" x14ac:dyDescent="0.4">
      <c r="A2" s="1" t="str">
        <f>[1]Detail!A2</f>
        <v>2024-12 Premium by Coverage Code</v>
      </c>
      <c r="B2" s="2"/>
      <c r="C2" s="2"/>
      <c r="D2" s="2"/>
      <c r="E2" s="2"/>
      <c r="F2" s="2"/>
      <c r="G2" s="2"/>
      <c r="H2" s="2"/>
    </row>
    <row r="3" spans="1:9" ht="15.4" thickBot="1" x14ac:dyDescent="0.45">
      <c r="A3" s="1" t="s">
        <v>1</v>
      </c>
      <c r="B3" s="2"/>
      <c r="C3" s="2"/>
      <c r="D3" s="2"/>
      <c r="E3" s="2"/>
      <c r="F3" s="2"/>
      <c r="G3" s="2"/>
      <c r="H3" s="2"/>
    </row>
    <row r="4" spans="1:9" ht="13.9" thickTop="1" thickBot="1" x14ac:dyDescent="0.4">
      <c r="A4" s="4"/>
      <c r="B4" s="5"/>
      <c r="C4" s="6" t="s">
        <v>2</v>
      </c>
      <c r="D4" s="7"/>
      <c r="E4" s="7"/>
      <c r="F4" s="7"/>
      <c r="G4" s="7"/>
      <c r="H4" s="7"/>
      <c r="I4" s="8"/>
    </row>
    <row r="5" spans="1:9" ht="15" customHeight="1" thickTop="1" thickBot="1" x14ac:dyDescent="0.45">
      <c r="A5" s="9"/>
      <c r="B5" s="10"/>
      <c r="C5" s="11" t="s">
        <v>3</v>
      </c>
      <c r="D5" s="12"/>
      <c r="E5" s="13"/>
      <c r="F5" s="11" t="s">
        <v>4</v>
      </c>
      <c r="G5" s="12"/>
      <c r="H5" s="13"/>
      <c r="I5" s="8"/>
    </row>
    <row r="6" spans="1:9" ht="15" customHeight="1" thickBot="1" x14ac:dyDescent="0.45">
      <c r="A6" s="14" t="s">
        <v>5</v>
      </c>
      <c r="B6" s="15" t="s">
        <v>6</v>
      </c>
      <c r="C6" s="16" t="str">
        <f>[1]Detail!C6</f>
        <v>2024-12</v>
      </c>
      <c r="D6" s="17" t="str">
        <f>[1]Detail!D6</f>
        <v>2023-12</v>
      </c>
      <c r="E6" s="18" t="s">
        <v>7</v>
      </c>
      <c r="F6" s="16" t="str">
        <f>[1]Detail!F6</f>
        <v>2024-12</v>
      </c>
      <c r="G6" s="17" t="str">
        <f>[1]Detail!G6</f>
        <v>2023-12</v>
      </c>
      <c r="H6" s="18" t="s">
        <v>7</v>
      </c>
      <c r="I6" s="8"/>
    </row>
    <row r="7" spans="1:9" ht="15" customHeight="1" thickTop="1" x14ac:dyDescent="0.35">
      <c r="A7" s="19">
        <v>1000</v>
      </c>
      <c r="B7" s="20" t="s">
        <v>8</v>
      </c>
      <c r="C7" s="21">
        <f>SUM([1]Detail!C7:C15)</f>
        <v>186935720</v>
      </c>
      <c r="D7" s="22">
        <f>SUM([1]Detail!D7:D15)</f>
        <v>123936733</v>
      </c>
      <c r="E7" s="23">
        <f>IF(D7=0,1*SIGN(C7),(C7-D7)/D7)</f>
        <v>0.50831569846205327</v>
      </c>
      <c r="F7" s="24">
        <f>SUM([1]Detail!F7:F15)</f>
        <v>18878</v>
      </c>
      <c r="G7" s="25">
        <f>SUM([1]Detail!G7:G15)</f>
        <v>17950</v>
      </c>
      <c r="H7" s="23">
        <f>IF(G7=0,1*SIGN(F7),(F7-G7)/G7)</f>
        <v>5.1699164345403899E-2</v>
      </c>
    </row>
    <row r="8" spans="1:9" ht="15" customHeight="1" x14ac:dyDescent="0.35">
      <c r="A8" s="26">
        <v>1500</v>
      </c>
      <c r="B8" s="27" t="s">
        <v>9</v>
      </c>
      <c r="C8" s="28">
        <f>[1]Detail!C16</f>
        <v>3283185</v>
      </c>
      <c r="D8" s="29">
        <f>[1]Detail!D16</f>
        <v>-333488</v>
      </c>
      <c r="E8" s="30">
        <f t="shared" ref="E8:E30" si="0">IF(D8=0,1*SIGN(C8),(C8-D8)/D8)</f>
        <v>-10.844986926066305</v>
      </c>
      <c r="F8" s="28">
        <f>[1]Detail!F16</f>
        <v>23</v>
      </c>
      <c r="G8" s="29">
        <f>[1]Detail!G16</f>
        <v>17</v>
      </c>
      <c r="H8" s="30">
        <f t="shared" ref="H8:H30" si="1">IF(G8=0,1*SIGN(F8),(F8-G8)/G8)</f>
        <v>0.35294117647058826</v>
      </c>
    </row>
    <row r="9" spans="1:9" ht="15" customHeight="1" x14ac:dyDescent="0.35">
      <c r="A9" s="26">
        <v>1700</v>
      </c>
      <c r="B9" s="27" t="s">
        <v>10</v>
      </c>
      <c r="C9" s="28">
        <f>[1]Detail!C17</f>
        <v>2832902</v>
      </c>
      <c r="D9" s="29">
        <f>[1]Detail!D17</f>
        <v>9841070</v>
      </c>
      <c r="E9" s="30">
        <f t="shared" si="0"/>
        <v>-0.71213475770419277</v>
      </c>
      <c r="F9" s="28">
        <f>[1]Detail!F17</f>
        <v>150</v>
      </c>
      <c r="G9" s="29">
        <f>[1]Detail!G17</f>
        <v>223</v>
      </c>
      <c r="H9" s="30">
        <f t="shared" si="1"/>
        <v>-0.3273542600896861</v>
      </c>
    </row>
    <row r="10" spans="1:9" ht="15" customHeight="1" x14ac:dyDescent="0.35">
      <c r="A10" s="26">
        <v>2000</v>
      </c>
      <c r="B10" s="27" t="s">
        <v>11</v>
      </c>
      <c r="C10" s="28">
        <f>SUM([1]Detail!C18:C22)</f>
        <v>84400841</v>
      </c>
      <c r="D10" s="29">
        <f>SUM([1]Detail!D18:D22)</f>
        <v>66021947</v>
      </c>
      <c r="E10" s="30">
        <f t="shared" si="0"/>
        <v>0.27837552261220044</v>
      </c>
      <c r="F10" s="28">
        <f>SUM([1]Detail!F18:F22)</f>
        <v>13194</v>
      </c>
      <c r="G10" s="29">
        <f>SUM([1]Detail!G18:G22)</f>
        <v>10116</v>
      </c>
      <c r="H10" s="30">
        <f t="shared" si="1"/>
        <v>0.30427046263345198</v>
      </c>
    </row>
    <row r="11" spans="1:9" ht="15" customHeight="1" x14ac:dyDescent="0.35">
      <c r="A11" s="26">
        <v>2200</v>
      </c>
      <c r="B11" s="27" t="s">
        <v>12</v>
      </c>
      <c r="C11" s="28">
        <f>[1]Detail!C23</f>
        <v>1019445716</v>
      </c>
      <c r="D11" s="29">
        <f>[1]Detail!D23</f>
        <v>1004438050</v>
      </c>
      <c r="E11" s="30">
        <f t="shared" si="0"/>
        <v>1.4941355517147125E-2</v>
      </c>
      <c r="F11" s="28">
        <f>[1]Detail!F23</f>
        <v>17740</v>
      </c>
      <c r="G11" s="29">
        <f>[1]Detail!G23</f>
        <v>15596</v>
      </c>
      <c r="H11" s="30">
        <f t="shared" si="1"/>
        <v>0.13747114644780714</v>
      </c>
    </row>
    <row r="12" spans="1:9" ht="15" customHeight="1" x14ac:dyDescent="0.35">
      <c r="A12" s="26">
        <v>3000</v>
      </c>
      <c r="B12" s="27" t="s">
        <v>13</v>
      </c>
      <c r="C12" s="28">
        <f>SUM([1]Detail!C24:C26)</f>
        <v>56562307</v>
      </c>
      <c r="D12" s="29">
        <f>SUM([1]Detail!D24:D26)</f>
        <v>56837220</v>
      </c>
      <c r="E12" s="30">
        <f t="shared" si="0"/>
        <v>-4.8368481076308803E-3</v>
      </c>
      <c r="F12" s="28">
        <f>SUM([1]Detail!F24:F26)</f>
        <v>8213</v>
      </c>
      <c r="G12" s="29">
        <f>SUM([1]Detail!G24:G26)</f>
        <v>8176</v>
      </c>
      <c r="H12" s="30">
        <f t="shared" si="1"/>
        <v>4.5254403131115457E-3</v>
      </c>
    </row>
    <row r="13" spans="1:9" ht="15" customHeight="1" x14ac:dyDescent="0.35">
      <c r="A13" s="26">
        <v>3200</v>
      </c>
      <c r="B13" s="27" t="s">
        <v>14</v>
      </c>
      <c r="C13" s="28">
        <f>SUM([1]Detail!C27:C29)</f>
        <v>3690266</v>
      </c>
      <c r="D13" s="29">
        <f>SUM([1]Detail!D27:D29)</f>
        <v>6148088</v>
      </c>
      <c r="E13" s="30">
        <f t="shared" si="0"/>
        <v>-0.39977013991992305</v>
      </c>
      <c r="F13" s="28">
        <f>SUM([1]Detail!F27:F29)</f>
        <v>36</v>
      </c>
      <c r="G13" s="29">
        <f>SUM([1]Detail!G27:G29)</f>
        <v>58</v>
      </c>
      <c r="H13" s="30">
        <f t="shared" si="1"/>
        <v>-0.37931034482758619</v>
      </c>
    </row>
    <row r="14" spans="1:9" ht="15" customHeight="1" x14ac:dyDescent="0.35">
      <c r="A14" s="26">
        <v>3500</v>
      </c>
      <c r="B14" s="27" t="s">
        <v>15</v>
      </c>
      <c r="C14" s="28">
        <f>SUM([1]Detail!C30)</f>
        <v>1013</v>
      </c>
      <c r="D14" s="29">
        <f>SUM([1]Detail!D30)</f>
        <v>50000</v>
      </c>
      <c r="E14" s="30">
        <f t="shared" si="0"/>
        <v>-0.97974000000000006</v>
      </c>
      <c r="F14" s="28">
        <f>SUM([1]Detail!F30)</f>
        <v>1</v>
      </c>
      <c r="G14" s="29">
        <f>SUM([1]Detail!G30)</f>
        <v>1</v>
      </c>
      <c r="H14" s="30">
        <f t="shared" si="1"/>
        <v>0</v>
      </c>
    </row>
    <row r="15" spans="1:9" ht="15" customHeight="1" x14ac:dyDescent="0.35">
      <c r="A15" s="26">
        <v>4000</v>
      </c>
      <c r="B15" s="27" t="s">
        <v>16</v>
      </c>
      <c r="C15" s="28">
        <f>SUM([1]Detail!C31:C35)</f>
        <v>424853905</v>
      </c>
      <c r="D15" s="29">
        <f>SUM([1]Detail!D31:D35)</f>
        <v>410941513</v>
      </c>
      <c r="E15" s="30">
        <f t="shared" si="0"/>
        <v>3.3854919884913161E-2</v>
      </c>
      <c r="F15" s="28">
        <f>SUM([1]Detail!F31:F35)</f>
        <v>12393</v>
      </c>
      <c r="G15" s="29">
        <f>SUM([1]Detail!G31:G35)</f>
        <v>12779</v>
      </c>
      <c r="H15" s="30">
        <f t="shared" si="1"/>
        <v>-3.0205806401126849E-2</v>
      </c>
    </row>
    <row r="16" spans="1:9" ht="15" customHeight="1" x14ac:dyDescent="0.35">
      <c r="A16" s="26">
        <v>4500</v>
      </c>
      <c r="B16" s="27" t="s">
        <v>17</v>
      </c>
      <c r="C16" s="28">
        <f>[1]Detail!C36</f>
        <v>33214135</v>
      </c>
      <c r="D16" s="29">
        <f>[1]Detail!D36</f>
        <v>19104554</v>
      </c>
      <c r="E16" s="30">
        <f t="shared" si="0"/>
        <v>0.73854542744101748</v>
      </c>
      <c r="F16" s="28">
        <f>[1]Detail!F36</f>
        <v>4858</v>
      </c>
      <c r="G16" s="29">
        <f>[1]Detail!G36</f>
        <v>6572</v>
      </c>
      <c r="H16" s="30">
        <f t="shared" si="1"/>
        <v>-0.26080340839926963</v>
      </c>
    </row>
    <row r="17" spans="1:9" ht="15" customHeight="1" x14ac:dyDescent="0.35">
      <c r="A17" s="26">
        <v>4600</v>
      </c>
      <c r="B17" s="27" t="s">
        <v>18</v>
      </c>
      <c r="C17" s="28">
        <f>[1]Detail!C37</f>
        <v>15620784</v>
      </c>
      <c r="D17" s="29">
        <f>[1]Detail!D37</f>
        <v>8346280</v>
      </c>
      <c r="E17" s="30">
        <f t="shared" si="0"/>
        <v>0.87158638339475791</v>
      </c>
      <c r="F17" s="28">
        <f>[1]Detail!F37</f>
        <v>1416</v>
      </c>
      <c r="G17" s="29">
        <f>[1]Detail!G37</f>
        <v>1759</v>
      </c>
      <c r="H17" s="30">
        <f t="shared" si="1"/>
        <v>-0.19499715747583854</v>
      </c>
    </row>
    <row r="18" spans="1:9" ht="15" customHeight="1" x14ac:dyDescent="0.35">
      <c r="A18" s="26">
        <v>5000</v>
      </c>
      <c r="B18" s="27" t="s">
        <v>19</v>
      </c>
      <c r="C18" s="28">
        <f>SUM([1]Detail!C38:C59)</f>
        <v>1767192871</v>
      </c>
      <c r="D18" s="29">
        <f>SUM([1]Detail!D38:D59)</f>
        <v>1603930706</v>
      </c>
      <c r="E18" s="30">
        <f t="shared" si="0"/>
        <v>0.10178878949649586</v>
      </c>
      <c r="F18" s="28">
        <f>SUM([1]Detail!F38:F59)</f>
        <v>91986</v>
      </c>
      <c r="G18" s="29">
        <f>SUM([1]Detail!G38:G59)</f>
        <v>84580</v>
      </c>
      <c r="H18" s="30">
        <f t="shared" si="1"/>
        <v>8.756207141168125E-2</v>
      </c>
    </row>
    <row r="19" spans="1:9" ht="15" customHeight="1" x14ac:dyDescent="0.35">
      <c r="A19" s="26">
        <v>5100</v>
      </c>
      <c r="B19" s="27" t="s">
        <v>20</v>
      </c>
      <c r="C19" s="28">
        <f>SUM([1]Detail!C60:C66)</f>
        <v>132189390</v>
      </c>
      <c r="D19" s="29">
        <f>SUM([1]Detail!D60:D66)</f>
        <v>74136610</v>
      </c>
      <c r="E19" s="30">
        <f t="shared" si="0"/>
        <v>0.78305145055863767</v>
      </c>
      <c r="F19" s="28">
        <f>SUM([1]Detail!F60:F66)</f>
        <v>1946</v>
      </c>
      <c r="G19" s="29">
        <f>SUM([1]Detail!G60:G66)</f>
        <v>1628</v>
      </c>
      <c r="H19" s="30">
        <f t="shared" si="1"/>
        <v>0.19533169533169534</v>
      </c>
    </row>
    <row r="20" spans="1:9" ht="15" customHeight="1" x14ac:dyDescent="0.35">
      <c r="A20" s="26">
        <v>5200</v>
      </c>
      <c r="B20" s="27" t="s">
        <v>21</v>
      </c>
      <c r="C20" s="28">
        <f>[1]Detail!C67</f>
        <v>1589887</v>
      </c>
      <c r="D20" s="29">
        <f>[1]Detail!D67</f>
        <v>646934</v>
      </c>
      <c r="E20" s="30">
        <f t="shared" si="0"/>
        <v>1.4575721789239706</v>
      </c>
      <c r="F20" s="28">
        <f>[1]Detail!F67</f>
        <v>108</v>
      </c>
      <c r="G20" s="29">
        <f>[1]Detail!G67</f>
        <v>105</v>
      </c>
      <c r="H20" s="30">
        <f t="shared" si="1"/>
        <v>2.8571428571428571E-2</v>
      </c>
    </row>
    <row r="21" spans="1:9" ht="15" customHeight="1" x14ac:dyDescent="0.35">
      <c r="A21" s="26">
        <v>5300</v>
      </c>
      <c r="B21" s="27" t="s">
        <v>22</v>
      </c>
      <c r="C21" s="28">
        <f>SUM([1]Detail!C68:C69)</f>
        <v>2868537</v>
      </c>
      <c r="D21" s="29">
        <f>SUM([1]Detail!D68:D69)</f>
        <v>4959248</v>
      </c>
      <c r="E21" s="30">
        <f t="shared" si="0"/>
        <v>-0.42157823121570043</v>
      </c>
      <c r="F21" s="28">
        <f>SUM([1]Detail!F68:F69)</f>
        <v>48</v>
      </c>
      <c r="G21" s="29">
        <f>SUM([1]Detail!G68:G69)</f>
        <v>86</v>
      </c>
      <c r="H21" s="30">
        <f t="shared" si="1"/>
        <v>-0.44186046511627908</v>
      </c>
    </row>
    <row r="22" spans="1:9" ht="15" customHeight="1" x14ac:dyDescent="0.35">
      <c r="A22" s="26">
        <v>5500</v>
      </c>
      <c r="B22" s="27" t="s">
        <v>23</v>
      </c>
      <c r="C22" s="28">
        <f>[1]Detail!C70</f>
        <v>227541847</v>
      </c>
      <c r="D22" s="29">
        <f>[1]Detail!D70</f>
        <v>202432442</v>
      </c>
      <c r="E22" s="30">
        <f t="shared" si="0"/>
        <v>0.12403844340325648</v>
      </c>
      <c r="F22" s="28">
        <f>[1]Detail!F70</f>
        <v>2660</v>
      </c>
      <c r="G22" s="29">
        <f>[1]Detail!G70</f>
        <v>2713</v>
      </c>
      <c r="H22" s="30">
        <f t="shared" si="1"/>
        <v>-1.9535569480280134E-2</v>
      </c>
    </row>
    <row r="23" spans="1:9" ht="15" customHeight="1" x14ac:dyDescent="0.35">
      <c r="A23" s="26">
        <v>6000</v>
      </c>
      <c r="B23" s="27" t="s">
        <v>24</v>
      </c>
      <c r="C23" s="28">
        <f>SUM([1]Detail!C71:C73)</f>
        <v>1501410</v>
      </c>
      <c r="D23" s="29">
        <f>SUM([1]Detail!D71:D73)</f>
        <v>9477174</v>
      </c>
      <c r="E23" s="30">
        <f t="shared" si="0"/>
        <v>-0.84157619138363393</v>
      </c>
      <c r="F23" s="28">
        <f>SUM([1]Detail!F71:F73)</f>
        <v>89</v>
      </c>
      <c r="G23" s="29">
        <f>SUM([1]Detail!G71:G73)</f>
        <v>100</v>
      </c>
      <c r="H23" s="30">
        <f t="shared" si="1"/>
        <v>-0.11</v>
      </c>
    </row>
    <row r="24" spans="1:9" ht="15" customHeight="1" x14ac:dyDescent="0.35">
      <c r="A24" s="26">
        <v>7000</v>
      </c>
      <c r="B24" s="27" t="s">
        <v>25</v>
      </c>
      <c r="C24" s="28">
        <f>SUM([1]Detail!C74:C77)</f>
        <v>8015942</v>
      </c>
      <c r="D24" s="29">
        <f>SUM([1]Detail!D74:D77)</f>
        <v>10598980</v>
      </c>
      <c r="E24" s="30">
        <f t="shared" si="0"/>
        <v>-0.24370628117045226</v>
      </c>
      <c r="F24" s="28">
        <f>SUM([1]Detail!F74:F77)</f>
        <v>2307</v>
      </c>
      <c r="G24" s="29">
        <f>SUM([1]Detail!G74:G77)</f>
        <v>2915</v>
      </c>
      <c r="H24" s="30">
        <f t="shared" si="1"/>
        <v>-0.20857632933104631</v>
      </c>
    </row>
    <row r="25" spans="1:9" ht="15" customHeight="1" x14ac:dyDescent="0.35">
      <c r="A25" s="26">
        <v>7100</v>
      </c>
      <c r="B25" s="27" t="s">
        <v>26</v>
      </c>
      <c r="C25" s="28">
        <f>SUM([1]Detail!C78:C80)</f>
        <v>3631362</v>
      </c>
      <c r="D25" s="29">
        <f>SUM([1]Detail!D78:D80)</f>
        <v>2920590</v>
      </c>
      <c r="E25" s="30">
        <f t="shared" si="0"/>
        <v>0.24336589524719321</v>
      </c>
      <c r="F25" s="28">
        <f>SUM([1]Detail!F78:F80)</f>
        <v>654</v>
      </c>
      <c r="G25" s="29">
        <f>SUM([1]Detail!G78:G80)</f>
        <v>614</v>
      </c>
      <c r="H25" s="30">
        <f t="shared" si="1"/>
        <v>6.5146579804560262E-2</v>
      </c>
    </row>
    <row r="26" spans="1:9" ht="15" customHeight="1" x14ac:dyDescent="0.35">
      <c r="A26" s="26">
        <v>7500</v>
      </c>
      <c r="B26" s="27" t="s">
        <v>27</v>
      </c>
      <c r="C26" s="28">
        <f>SUM([1]Detail!C81:C85)</f>
        <v>247087706</v>
      </c>
      <c r="D26" s="29">
        <f>SUM([1]Detail!D81:D85)</f>
        <v>184440361</v>
      </c>
      <c r="E26" s="30">
        <f t="shared" si="0"/>
        <v>0.33966179994627099</v>
      </c>
      <c r="F26" s="28">
        <f>SUM([1]Detail!F81:F85)</f>
        <v>5332</v>
      </c>
      <c r="G26" s="29">
        <f>SUM([1]Detail!G81:G85)</f>
        <v>4523</v>
      </c>
      <c r="H26" s="30">
        <f t="shared" si="1"/>
        <v>0.17886358611541012</v>
      </c>
    </row>
    <row r="27" spans="1:9" ht="15" customHeight="1" x14ac:dyDescent="0.35">
      <c r="A27" s="26">
        <v>7700</v>
      </c>
      <c r="B27" s="27" t="s">
        <v>28</v>
      </c>
      <c r="C27" s="28">
        <f>SUM([1]Detail!C86:C89)</f>
        <v>146903313</v>
      </c>
      <c r="D27" s="29">
        <f>SUM([1]Detail!D86:D89)</f>
        <v>129939244</v>
      </c>
      <c r="E27" s="30">
        <f t="shared" si="0"/>
        <v>0.13055385330701169</v>
      </c>
      <c r="F27" s="28">
        <f>SUM([1]Detail!F86:F89)</f>
        <v>11746</v>
      </c>
      <c r="G27" s="29">
        <f>SUM([1]Detail!G86:G89)</f>
        <v>11497</v>
      </c>
      <c r="H27" s="30">
        <f t="shared" si="1"/>
        <v>2.1657823780116551E-2</v>
      </c>
    </row>
    <row r="28" spans="1:9" ht="15" customHeight="1" x14ac:dyDescent="0.35">
      <c r="A28" s="26">
        <v>8000</v>
      </c>
      <c r="B28" s="27" t="s">
        <v>29</v>
      </c>
      <c r="C28" s="28">
        <f>SUM([1]Detail!C90:C93)</f>
        <v>1272670</v>
      </c>
      <c r="D28" s="29">
        <f>SUM([1]Detail!D90:D93)</f>
        <v>1780659</v>
      </c>
      <c r="E28" s="30">
        <f t="shared" si="0"/>
        <v>-0.28528146040314289</v>
      </c>
      <c r="F28" s="28">
        <f>SUM([1]Detail!F90:F93)</f>
        <v>456</v>
      </c>
      <c r="G28" s="29">
        <f>SUM([1]Detail!G90:G93)</f>
        <v>13</v>
      </c>
      <c r="H28" s="30">
        <f t="shared" si="1"/>
        <v>34.07692307692308</v>
      </c>
    </row>
    <row r="29" spans="1:9" ht="15" customHeight="1" thickBot="1" x14ac:dyDescent="0.4">
      <c r="A29" s="31">
        <v>9900</v>
      </c>
      <c r="B29" s="32" t="s">
        <v>30</v>
      </c>
      <c r="C29" s="33">
        <f>[1]Detail!C94</f>
        <v>30024286</v>
      </c>
      <c r="D29" s="34">
        <f>[1]Detail!D94</f>
        <v>59583566</v>
      </c>
      <c r="E29" s="35">
        <f t="shared" si="0"/>
        <v>-0.49609786698567188</v>
      </c>
      <c r="F29" s="33">
        <f>[1]Detail!F94</f>
        <v>1524</v>
      </c>
      <c r="G29" s="34">
        <f>[1]Detail!G94</f>
        <v>1449</v>
      </c>
      <c r="H29" s="35">
        <f t="shared" si="1"/>
        <v>5.1759834368530024E-2</v>
      </c>
    </row>
    <row r="30" spans="1:9" ht="15" customHeight="1" thickTop="1" thickBot="1" x14ac:dyDescent="0.45">
      <c r="A30" s="36"/>
      <c r="B30" s="37" t="s">
        <v>31</v>
      </c>
      <c r="C30" s="38">
        <f>SUM(C7:C29)</f>
        <v>4400659995</v>
      </c>
      <c r="D30" s="39">
        <f>SUM(D7:D29)</f>
        <v>3990178481</v>
      </c>
      <c r="E30" s="40">
        <f t="shared" si="0"/>
        <v>0.10287297070910147</v>
      </c>
      <c r="F30" s="41">
        <f>SUM(F7:F29)</f>
        <v>195758</v>
      </c>
      <c r="G30" s="42">
        <f>SUM(G7:G29)</f>
        <v>183470</v>
      </c>
      <c r="H30" s="40">
        <f t="shared" si="1"/>
        <v>6.6975527334169074E-2</v>
      </c>
      <c r="I30" s="43"/>
    </row>
    <row r="31" spans="1:9" ht="15" customHeight="1" thickTop="1" x14ac:dyDescent="0.35"/>
  </sheetData>
  <conditionalFormatting sqref="A7:H29">
    <cfRule type="expression" dxfId="0" priority="1">
      <formula>ROW(A7)/2=ROUND(ROW(A7)/2,0)</formula>
    </cfRule>
  </conditionalFormatting>
  <printOptions horizontalCentered="1"/>
  <pageMargins left="0.75" right="0.75" top="1.4" bottom="1" header="0.5" footer="0.5"/>
  <pageSetup scale="82" fitToWidth="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Summary!Print_Titles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 Lakes</dc:creator>
  <cp:lastModifiedBy>Ari Lakes</cp:lastModifiedBy>
  <dcterms:created xsi:type="dcterms:W3CDTF">2025-02-18T21:25:28Z</dcterms:created>
  <dcterms:modified xsi:type="dcterms:W3CDTF">2025-02-18T22:02:44Z</dcterms:modified>
</cp:coreProperties>
</file>